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.xls)Ejemplo 1" sheetId="1" r:id="rId1"/>
    <sheet name=".xls)Ejemplo 2" sheetId="2" r:id="rId2"/>
  </sheets>
  <definedNames/>
  <calcPr fullCalcOnLoad="1"/>
</workbook>
</file>

<file path=xl/sharedStrings.xml><?xml version="1.0" encoding="utf-8"?>
<sst xmlns="http://schemas.openxmlformats.org/spreadsheetml/2006/main" count="103" uniqueCount="64">
  <si>
    <t>X : Precio unitario en $</t>
  </si>
  <si>
    <t>Y : Litros vendidos de gaseosa en un kiosco</t>
  </si>
  <si>
    <t>Resumen</t>
  </si>
  <si>
    <t>Estadísticas de la regresión</t>
  </si>
  <si>
    <t>Coeficiente de correlación múltiple</t>
  </si>
  <si>
    <t>Coeficiente de determinación R^2</t>
  </si>
  <si>
    <t>R^2  ajustado</t>
  </si>
  <si>
    <t>Error típico</t>
  </si>
  <si>
    <t>Observaciones</t>
  </si>
  <si>
    <t>ANÁLISIS DE VARIANZA</t>
  </si>
  <si>
    <t>Intercepción</t>
  </si>
  <si>
    <t>Grados de libertad</t>
  </si>
  <si>
    <t>Suma de cuadrados</t>
  </si>
  <si>
    <t>Promedio de los cuadrados</t>
  </si>
  <si>
    <t>F</t>
  </si>
  <si>
    <t>Valor crítico de F</t>
  </si>
  <si>
    <t>Coeficientes</t>
  </si>
  <si>
    <t>Estadístico t</t>
  </si>
  <si>
    <t>Probabilidad</t>
  </si>
  <si>
    <t>Inferior 95%</t>
  </si>
  <si>
    <t>Superior 95%</t>
  </si>
  <si>
    <t>Inferior 95,0%</t>
  </si>
  <si>
    <t>Superior 95,0%</t>
  </si>
  <si>
    <t>R2 : Modelo valido. Explica el 83% de las variaciones en las ventas.</t>
  </si>
  <si>
    <t>S2 : Varianza del modelo</t>
  </si>
  <si>
    <t>n : tamaño muestral</t>
  </si>
  <si>
    <t>El modelo es y = 369,71 - 13,95 x</t>
  </si>
  <si>
    <r>
      <t xml:space="preserve">b0 = </t>
    </r>
    <r>
      <rPr>
        <sz val="10"/>
        <rFont val="Arial"/>
        <family val="0"/>
      </rPr>
      <t>369,71390</t>
    </r>
  </si>
  <si>
    <r>
      <t>b1 =</t>
    </r>
    <r>
      <rPr>
        <sz val="10"/>
        <rFont val="Arial"/>
        <family val="0"/>
      </rPr>
      <t xml:space="preserve"> -13,94637</t>
    </r>
  </si>
  <si>
    <t>Este es el t calc</t>
  </si>
  <si>
    <t>Este es el p-value</t>
  </si>
  <si>
    <t>Como el p-value es menor</t>
  </si>
  <si>
    <t>al alfa del 5%</t>
  </si>
  <si>
    <t xml:space="preserve">El modelo es valido </t>
  </si>
  <si>
    <t>poblacionalmente</t>
  </si>
  <si>
    <t>Int de conf para beta1 al 95%</t>
  </si>
  <si>
    <t xml:space="preserve">El b1 es negativo e indica relacion </t>
  </si>
  <si>
    <t>inversa entre x e y</t>
  </si>
  <si>
    <t>Es decir que cuando el precio</t>
  </si>
  <si>
    <t>aumenta las ventas</t>
  </si>
  <si>
    <t>disminuyen</t>
  </si>
  <si>
    <r>
      <t xml:space="preserve">Total </t>
    </r>
    <r>
      <rPr>
        <sz val="10"/>
        <color indexed="10"/>
        <rFont val="Arial"/>
        <family val="2"/>
      </rPr>
      <t>SCT = Syy</t>
    </r>
  </si>
  <si>
    <r>
      <t xml:space="preserve">Regresión </t>
    </r>
    <r>
      <rPr>
        <sz val="10"/>
        <color indexed="10"/>
        <rFont val="Arial"/>
        <family val="2"/>
      </rPr>
      <t>SCR = R2 * Syy</t>
    </r>
  </si>
  <si>
    <r>
      <t xml:space="preserve">Residuos </t>
    </r>
    <r>
      <rPr>
        <sz val="10"/>
        <color indexed="10"/>
        <rFont val="Arial"/>
        <family val="2"/>
      </rPr>
      <t>SCE =(1-R2) * Syy</t>
    </r>
  </si>
  <si>
    <t>Promedio de las x</t>
  </si>
  <si>
    <t>Promedio de las y</t>
  </si>
  <si>
    <t>Sumatoria de las x2</t>
  </si>
  <si>
    <t>x2</t>
  </si>
  <si>
    <t>Sxx</t>
  </si>
  <si>
    <t>n</t>
  </si>
  <si>
    <t>Sb1 = raiz ( S2 / Sxx )</t>
  </si>
  <si>
    <t>X : Kgs de carne vendida</t>
  </si>
  <si>
    <t>Y : Lts de cerveza vendidos</t>
  </si>
  <si>
    <t>Regresión</t>
  </si>
  <si>
    <t>Residuos</t>
  </si>
  <si>
    <t>Total</t>
  </si>
  <si>
    <t>El modelo es y = - 3,32  - 0,8382 x</t>
  </si>
  <si>
    <t xml:space="preserve">El b1 es positivo e indica relacion </t>
  </si>
  <si>
    <t>directa entre x e y</t>
  </si>
  <si>
    <t>Es decir que cuando los kgs</t>
  </si>
  <si>
    <t>aumenta las ventas de cerveza</t>
  </si>
  <si>
    <t>también lo hacen</t>
  </si>
  <si>
    <t>Elevar este valor al cuadrado</t>
  </si>
  <si>
    <t>para obtener S2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</si>
</sst>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46">
    <font>
      <sz val="10"/>
      <name val="Arial"/>
      <family val="0"/>
    </font>
    <font>
      <i/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Continuous"/>
    </xf>
    <xf numFmtId="0" fontId="0" fillId="0" borderId="19" xfId="0" applyBorder="1" applyAlignment="1">
      <alignment horizontal="left"/>
    </xf>
    <xf numFmtId="0" fontId="0" fillId="33" borderId="0" xfId="0" applyFill="1" applyBorder="1" applyAlignment="1">
      <alignment/>
    </xf>
    <xf numFmtId="0" fontId="0" fillId="34" borderId="17" xfId="0" applyFill="1" applyBorder="1" applyAlignment="1">
      <alignment/>
    </xf>
    <xf numFmtId="0" fontId="3" fillId="35" borderId="0" xfId="0" applyFont="1" applyFill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5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4" borderId="0" xfId="0" applyFill="1" applyAlignment="1">
      <alignment/>
    </xf>
    <xf numFmtId="0" fontId="0" fillId="39" borderId="0" xfId="0" applyFill="1" applyBorder="1" applyAlignment="1">
      <alignment/>
    </xf>
    <xf numFmtId="0" fontId="0" fillId="39" borderId="17" xfId="0" applyFill="1" applyBorder="1" applyAlignment="1">
      <alignment/>
    </xf>
    <xf numFmtId="0" fontId="2" fillId="39" borderId="0" xfId="0" applyFont="1" applyFill="1" applyBorder="1" applyAlignment="1">
      <alignment/>
    </xf>
    <xf numFmtId="0" fontId="2" fillId="39" borderId="17" xfId="0" applyFont="1" applyFill="1" applyBorder="1" applyAlignment="1">
      <alignment/>
    </xf>
    <xf numFmtId="0" fontId="0" fillId="40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5" fillId="42" borderId="0" xfId="0" applyFont="1" applyFill="1" applyAlignment="1">
      <alignment horizontal="center"/>
    </xf>
    <xf numFmtId="0" fontId="4" fillId="42" borderId="0" xfId="0" applyFont="1" applyFill="1" applyAlignment="1">
      <alignment horizontal="center"/>
    </xf>
    <xf numFmtId="0" fontId="4" fillId="42" borderId="17" xfId="0" applyFont="1" applyFill="1" applyBorder="1" applyAlignment="1">
      <alignment horizontal="center"/>
    </xf>
    <xf numFmtId="169" fontId="5" fillId="42" borderId="0" xfId="0" applyNumberFormat="1" applyFont="1" applyFill="1" applyAlignment="1">
      <alignment horizontal="center"/>
    </xf>
    <xf numFmtId="0" fontId="0" fillId="38" borderId="0" xfId="0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Ventas en funcion del precio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2255"/>
          <c:w val="0.92725"/>
          <c:h val="0.64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'.xls)Ejemplo 1'!$B$1</c:f>
              <c:strCache>
                <c:ptCount val="1"/>
                <c:pt idx="0">
                  <c:v>Y : Litros vendidos de gaseosa en un kiosco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'.xls)Ejemplo 1'!$A$2:$A$11</c:f>
              <c:numCache/>
            </c:numRef>
          </c:xVal>
          <c:yVal>
            <c:numRef>
              <c:f>'.xls)Ejemplo 1'!$B$2:$B$11</c:f>
              <c:numCache/>
            </c:numRef>
          </c:yVal>
          <c:smooth val="0"/>
        </c:ser>
        <c:axId val="48810296"/>
        <c:axId val="36639481"/>
      </c:scatterChart>
      <c:valAx>
        <c:axId val="48810296"/>
        <c:scaling>
          <c:orientation val="minMax"/>
          <c:min val="3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Precio en $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39481"/>
        <c:crosses val="autoZero"/>
        <c:crossBetween val="midCat"/>
        <c:dispUnits/>
      </c:valAx>
      <c:valAx>
        <c:axId val="36639481"/>
        <c:scaling>
          <c:orientation val="minMax"/>
          <c:min val="2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Ventas en litros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02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Lts de cerveza en función a los kg de carne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22925"/>
          <c:w val="0.9295"/>
          <c:h val="0.64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'.xls)Ejemplo 2'!$A$2:$A$11</c:f>
              <c:numCache/>
            </c:numRef>
          </c:xVal>
          <c:yVal>
            <c:numRef>
              <c:f>'.xls)Ejemplo 2'!$B$2:$B$11</c:f>
              <c:numCache/>
            </c:numRef>
          </c:yVal>
          <c:smooth val="0"/>
        </c:ser>
        <c:axId val="61319874"/>
        <c:axId val="15007955"/>
      </c:scatterChart>
      <c:valAx>
        <c:axId val="61319874"/>
        <c:scaling>
          <c:orientation val="minMax"/>
          <c:max val="70"/>
          <c:min val="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Kgs de carne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07955"/>
        <c:crosses val="autoZero"/>
        <c:crossBetween val="midCat"/>
        <c:dispUnits/>
      </c:valAx>
      <c:valAx>
        <c:axId val="15007955"/>
        <c:scaling>
          <c:orientation val="minMax"/>
          <c:max val="58"/>
          <c:min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Lts de cerveza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198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0</xdr:rowOff>
    </xdr:from>
    <xdr:to>
      <xdr:col>6</xdr:col>
      <xdr:colOff>771525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4124325" y="171450"/>
        <a:ext cx="62579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676275</xdr:colOff>
      <xdr:row>36</xdr:row>
      <xdr:rowOff>47625</xdr:rowOff>
    </xdr:from>
    <xdr:to>
      <xdr:col>2</xdr:col>
      <xdr:colOff>676275</xdr:colOff>
      <xdr:row>38</xdr:row>
      <xdr:rowOff>123825</xdr:rowOff>
    </xdr:to>
    <xdr:sp>
      <xdr:nvSpPr>
        <xdr:cNvPr id="2" name="Line 2"/>
        <xdr:cNvSpPr>
          <a:spLocks/>
        </xdr:cNvSpPr>
      </xdr:nvSpPr>
      <xdr:spPr>
        <a:xfrm>
          <a:off x="4667250" y="59531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847725</xdr:colOff>
      <xdr:row>36</xdr:row>
      <xdr:rowOff>57150</xdr:rowOff>
    </xdr:from>
    <xdr:to>
      <xdr:col>3</xdr:col>
      <xdr:colOff>847725</xdr:colOff>
      <xdr:row>38</xdr:row>
      <xdr:rowOff>142875</xdr:rowOff>
    </xdr:to>
    <xdr:sp>
      <xdr:nvSpPr>
        <xdr:cNvPr id="3" name="Line 3"/>
        <xdr:cNvSpPr>
          <a:spLocks/>
        </xdr:cNvSpPr>
      </xdr:nvSpPr>
      <xdr:spPr>
        <a:xfrm>
          <a:off x="6276975" y="59626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36</xdr:row>
      <xdr:rowOff>76200</xdr:rowOff>
    </xdr:from>
    <xdr:to>
      <xdr:col>4</xdr:col>
      <xdr:colOff>723900</xdr:colOff>
      <xdr:row>38</xdr:row>
      <xdr:rowOff>123825</xdr:rowOff>
    </xdr:to>
    <xdr:sp>
      <xdr:nvSpPr>
        <xdr:cNvPr id="4" name="Line 4"/>
        <xdr:cNvSpPr>
          <a:spLocks/>
        </xdr:cNvSpPr>
      </xdr:nvSpPr>
      <xdr:spPr>
        <a:xfrm>
          <a:off x="7781925" y="59817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1038225</xdr:colOff>
      <xdr:row>36</xdr:row>
      <xdr:rowOff>57150</xdr:rowOff>
    </xdr:from>
    <xdr:to>
      <xdr:col>5</xdr:col>
      <xdr:colOff>1038225</xdr:colOff>
      <xdr:row>38</xdr:row>
      <xdr:rowOff>123825</xdr:rowOff>
    </xdr:to>
    <xdr:sp>
      <xdr:nvSpPr>
        <xdr:cNvPr id="5" name="Line 5"/>
        <xdr:cNvSpPr>
          <a:spLocks/>
        </xdr:cNvSpPr>
      </xdr:nvSpPr>
      <xdr:spPr>
        <a:xfrm>
          <a:off x="9601200" y="59626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1371600</xdr:colOff>
      <xdr:row>36</xdr:row>
      <xdr:rowOff>47625</xdr:rowOff>
    </xdr:from>
    <xdr:to>
      <xdr:col>1</xdr:col>
      <xdr:colOff>381000</xdr:colOff>
      <xdr:row>38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1371600" y="5953125"/>
          <a:ext cx="9906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0</xdr:rowOff>
    </xdr:from>
    <xdr:to>
      <xdr:col>6</xdr:col>
      <xdr:colOff>771525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4210050" y="171450"/>
        <a:ext cx="64579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676275</xdr:colOff>
      <xdr:row>36</xdr:row>
      <xdr:rowOff>47625</xdr:rowOff>
    </xdr:from>
    <xdr:to>
      <xdr:col>2</xdr:col>
      <xdr:colOff>676275</xdr:colOff>
      <xdr:row>38</xdr:row>
      <xdr:rowOff>123825</xdr:rowOff>
    </xdr:to>
    <xdr:sp>
      <xdr:nvSpPr>
        <xdr:cNvPr id="2" name="Line 2"/>
        <xdr:cNvSpPr>
          <a:spLocks/>
        </xdr:cNvSpPr>
      </xdr:nvSpPr>
      <xdr:spPr>
        <a:xfrm>
          <a:off x="4752975" y="59531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847725</xdr:colOff>
      <xdr:row>36</xdr:row>
      <xdr:rowOff>57150</xdr:rowOff>
    </xdr:from>
    <xdr:to>
      <xdr:col>3</xdr:col>
      <xdr:colOff>847725</xdr:colOff>
      <xdr:row>38</xdr:row>
      <xdr:rowOff>142875</xdr:rowOff>
    </xdr:to>
    <xdr:sp>
      <xdr:nvSpPr>
        <xdr:cNvPr id="3" name="Line 3"/>
        <xdr:cNvSpPr>
          <a:spLocks/>
        </xdr:cNvSpPr>
      </xdr:nvSpPr>
      <xdr:spPr>
        <a:xfrm>
          <a:off x="6562725" y="59626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36</xdr:row>
      <xdr:rowOff>76200</xdr:rowOff>
    </xdr:from>
    <xdr:to>
      <xdr:col>4</xdr:col>
      <xdr:colOff>723900</xdr:colOff>
      <xdr:row>38</xdr:row>
      <xdr:rowOff>123825</xdr:rowOff>
    </xdr:to>
    <xdr:sp>
      <xdr:nvSpPr>
        <xdr:cNvPr id="4" name="Line 4"/>
        <xdr:cNvSpPr>
          <a:spLocks/>
        </xdr:cNvSpPr>
      </xdr:nvSpPr>
      <xdr:spPr>
        <a:xfrm>
          <a:off x="8067675" y="59817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1038225</xdr:colOff>
      <xdr:row>36</xdr:row>
      <xdr:rowOff>57150</xdr:rowOff>
    </xdr:from>
    <xdr:to>
      <xdr:col>5</xdr:col>
      <xdr:colOff>1038225</xdr:colOff>
      <xdr:row>38</xdr:row>
      <xdr:rowOff>123825</xdr:rowOff>
    </xdr:to>
    <xdr:sp>
      <xdr:nvSpPr>
        <xdr:cNvPr id="5" name="Line 5"/>
        <xdr:cNvSpPr>
          <a:spLocks/>
        </xdr:cNvSpPr>
      </xdr:nvSpPr>
      <xdr:spPr>
        <a:xfrm>
          <a:off x="9886950" y="59626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1371600</xdr:colOff>
      <xdr:row>36</xdr:row>
      <xdr:rowOff>47625</xdr:rowOff>
    </xdr:from>
    <xdr:to>
      <xdr:col>1</xdr:col>
      <xdr:colOff>381000</xdr:colOff>
      <xdr:row>38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1371600" y="5953125"/>
          <a:ext cx="10763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80" zoomScaleNormal="80" zoomScalePageLayoutView="0" workbookViewId="0" topLeftCell="A1">
      <selection activeCell="A51" sqref="A51"/>
    </sheetView>
  </sheetViews>
  <sheetFormatPr defaultColWidth="11.421875" defaultRowHeight="12.75"/>
  <cols>
    <col min="1" max="1" width="29.7109375" style="1" bestFit="1" customWidth="1"/>
    <col min="2" max="2" width="30.140625" style="1" customWidth="1"/>
    <col min="3" max="3" width="21.57421875" style="1" customWidth="1"/>
    <col min="4" max="4" width="24.421875" style="1" bestFit="1" customWidth="1"/>
    <col min="5" max="5" width="22.57421875" style="1" customWidth="1"/>
    <col min="6" max="6" width="15.7109375" style="1" bestFit="1" customWidth="1"/>
    <col min="7" max="7" width="12.7109375" style="1" bestFit="1" customWidth="1"/>
    <col min="8" max="8" width="13.140625" style="1" bestFit="1" customWidth="1"/>
    <col min="9" max="9" width="14.28125" style="1" bestFit="1" customWidth="1"/>
    <col min="10" max="16384" width="11.421875" style="1" customWidth="1"/>
  </cols>
  <sheetData>
    <row r="1" spans="1:4" ht="13.5" thickBot="1">
      <c r="A1" s="8" t="s">
        <v>0</v>
      </c>
      <c r="B1" s="13" t="s">
        <v>1</v>
      </c>
      <c r="D1" s="1" t="s">
        <v>47</v>
      </c>
    </row>
    <row r="2" spans="1:4" ht="12.75">
      <c r="A2" s="6">
        <v>4</v>
      </c>
      <c r="B2" s="7">
        <v>300</v>
      </c>
      <c r="D2" s="1">
        <f>+A2*A2</f>
        <v>16</v>
      </c>
    </row>
    <row r="3" spans="1:4" ht="12.75">
      <c r="A3" s="2">
        <v>4.5</v>
      </c>
      <c r="B3" s="3">
        <v>320</v>
      </c>
      <c r="D3" s="1">
        <f aca="true" t="shared" si="0" ref="D3:D11">+A3*A3</f>
        <v>20.25</v>
      </c>
    </row>
    <row r="4" spans="1:4" ht="12.75">
      <c r="A4" s="2">
        <v>4.75</v>
      </c>
      <c r="B4" s="3">
        <v>315</v>
      </c>
      <c r="D4" s="1">
        <f t="shared" si="0"/>
        <v>22.5625</v>
      </c>
    </row>
    <row r="5" spans="1:4" ht="12.75">
      <c r="A5" s="2">
        <v>5</v>
      </c>
      <c r="B5" s="3">
        <v>295</v>
      </c>
      <c r="D5" s="1">
        <f t="shared" si="0"/>
        <v>25</v>
      </c>
    </row>
    <row r="6" spans="1:4" ht="12.75">
      <c r="A6" s="2">
        <v>5.5</v>
      </c>
      <c r="B6" s="3">
        <v>290</v>
      </c>
      <c r="D6" s="1">
        <f t="shared" si="0"/>
        <v>30.25</v>
      </c>
    </row>
    <row r="7" spans="1:4" ht="12.75">
      <c r="A7" s="2">
        <v>6</v>
      </c>
      <c r="B7" s="3">
        <v>280</v>
      </c>
      <c r="D7" s="1">
        <f t="shared" si="0"/>
        <v>36</v>
      </c>
    </row>
    <row r="8" spans="1:4" ht="12.75">
      <c r="A8" s="2">
        <v>6.5</v>
      </c>
      <c r="B8" s="3">
        <v>278</v>
      </c>
      <c r="D8" s="1">
        <f t="shared" si="0"/>
        <v>42.25</v>
      </c>
    </row>
    <row r="9" spans="1:4" ht="12.75">
      <c r="A9" s="2">
        <v>7</v>
      </c>
      <c r="B9" s="3">
        <v>280</v>
      </c>
      <c r="D9" s="1">
        <f t="shared" si="0"/>
        <v>49</v>
      </c>
    </row>
    <row r="10" spans="1:4" ht="12.75">
      <c r="A10" s="2">
        <v>7.7</v>
      </c>
      <c r="B10" s="3">
        <v>265</v>
      </c>
      <c r="D10" s="1">
        <f t="shared" si="0"/>
        <v>59.290000000000006</v>
      </c>
    </row>
    <row r="11" spans="1:4" ht="13.5" thickBot="1">
      <c r="A11" s="4">
        <v>8</v>
      </c>
      <c r="B11" s="5">
        <v>252</v>
      </c>
      <c r="D11" s="1">
        <f t="shared" si="0"/>
        <v>64</v>
      </c>
    </row>
    <row r="13" spans="1:2" ht="12.75">
      <c r="A13" s="34" t="s">
        <v>44</v>
      </c>
      <c r="B13" s="34">
        <f>AVERAGE(A2:A11)</f>
        <v>5.8950000000000005</v>
      </c>
    </row>
    <row r="14" spans="1:2" ht="12.75">
      <c r="A14" s="34" t="s">
        <v>45</v>
      </c>
      <c r="B14" s="34">
        <f>AVERAGE(B2:B11)</f>
        <v>287.5</v>
      </c>
    </row>
    <row r="15" spans="1:2" ht="12.75">
      <c r="A15" s="35" t="s">
        <v>46</v>
      </c>
      <c r="B15" s="35">
        <f>+SUM(D2:D11)</f>
        <v>364.6025</v>
      </c>
    </row>
    <row r="16" spans="1:2" ht="12.75">
      <c r="A16" s="35" t="s">
        <v>48</v>
      </c>
      <c r="B16" s="35">
        <f>+B15-B17*B13*B13</f>
        <v>17.09224999999998</v>
      </c>
    </row>
    <row r="17" spans="1:2" ht="12.75">
      <c r="A17" s="35" t="s">
        <v>49</v>
      </c>
      <c r="B17" s="35">
        <f>+COUNT(A2:A11)</f>
        <v>10</v>
      </c>
    </row>
    <row r="19" spans="1:9" ht="12.75">
      <c r="A19" t="s">
        <v>2</v>
      </c>
      <c r="B19"/>
      <c r="C19"/>
      <c r="D19"/>
      <c r="E19"/>
      <c r="F19"/>
      <c r="G19"/>
      <c r="H19"/>
      <c r="I19"/>
    </row>
    <row r="20" spans="1:9" ht="13.5" thickBot="1">
      <c r="A20"/>
      <c r="B20"/>
      <c r="C20"/>
      <c r="D20"/>
      <c r="E20"/>
      <c r="F20"/>
      <c r="G20"/>
      <c r="H20"/>
      <c r="I20"/>
    </row>
    <row r="21" spans="1:9" ht="12.75">
      <c r="A21" s="12" t="s">
        <v>3</v>
      </c>
      <c r="B21" s="12"/>
      <c r="C21"/>
      <c r="D21"/>
      <c r="E21"/>
      <c r="F21"/>
      <c r="G21"/>
      <c r="H21"/>
      <c r="I21"/>
    </row>
    <row r="22" spans="1:9" ht="12.75">
      <c r="A22" s="9" t="s">
        <v>4</v>
      </c>
      <c r="B22" s="9">
        <v>0.9115992316908265</v>
      </c>
      <c r="C22"/>
      <c r="D22"/>
      <c r="E22"/>
      <c r="F22"/>
      <c r="G22"/>
      <c r="H22"/>
      <c r="I22"/>
    </row>
    <row r="23" spans="1:9" ht="12.75">
      <c r="A23" s="14" t="s">
        <v>5</v>
      </c>
      <c r="B23" s="14">
        <v>0.8310131592193051</v>
      </c>
      <c r="C23" s="27" t="s">
        <v>23</v>
      </c>
      <c r="D23" s="27"/>
      <c r="E23" s="27"/>
      <c r="F23"/>
      <c r="G23"/>
      <c r="H23"/>
      <c r="I23"/>
    </row>
    <row r="24" spans="1:9" ht="12.75">
      <c r="A24" s="9" t="s">
        <v>6</v>
      </c>
      <c r="B24" s="9">
        <v>0.8098898041217182</v>
      </c>
      <c r="C24"/>
      <c r="D24"/>
      <c r="E24"/>
      <c r="F24"/>
      <c r="G24"/>
      <c r="H24"/>
      <c r="I24"/>
    </row>
    <row r="25" spans="1:9" ht="12.75">
      <c r="A25" s="14" t="s">
        <v>7</v>
      </c>
      <c r="B25" s="14">
        <v>9.192604748812833</v>
      </c>
      <c r="C25" s="27" t="s">
        <v>24</v>
      </c>
      <c r="D25" s="28">
        <f>+B25*B25</f>
        <v>84.50398206789626</v>
      </c>
      <c r="E25"/>
      <c r="F25"/>
      <c r="G25"/>
      <c r="H25"/>
      <c r="I25"/>
    </row>
    <row r="26" spans="1:9" ht="13.5" thickBot="1">
      <c r="A26" s="15" t="s">
        <v>8</v>
      </c>
      <c r="B26" s="15">
        <v>10</v>
      </c>
      <c r="C26" s="29" t="s">
        <v>25</v>
      </c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ht="13.5" thickBot="1">
      <c r="A28" t="s">
        <v>9</v>
      </c>
      <c r="B28"/>
      <c r="C28"/>
      <c r="D28"/>
      <c r="E28"/>
      <c r="F28"/>
      <c r="G28"/>
      <c r="H28"/>
      <c r="I28"/>
    </row>
    <row r="29" spans="1:9" ht="12.75">
      <c r="A29" s="11"/>
      <c r="B29" s="11" t="s">
        <v>11</v>
      </c>
      <c r="C29" s="11" t="s">
        <v>12</v>
      </c>
      <c r="D29" s="11" t="s">
        <v>13</v>
      </c>
      <c r="E29" s="11" t="s">
        <v>14</v>
      </c>
      <c r="F29" s="11" t="s">
        <v>15</v>
      </c>
      <c r="G29"/>
      <c r="H29"/>
      <c r="I29"/>
    </row>
    <row r="30" spans="1:9" ht="12.75">
      <c r="A30" s="30" t="s">
        <v>42</v>
      </c>
      <c r="B30" s="9">
        <v>1</v>
      </c>
      <c r="C30" s="32">
        <v>3324.46814345683</v>
      </c>
      <c r="D30" s="9">
        <v>3324.46814345683</v>
      </c>
      <c r="E30" s="9">
        <v>39.34096432030535</v>
      </c>
      <c r="F30" s="9">
        <v>0.0002398671251283821</v>
      </c>
      <c r="G30"/>
      <c r="H30"/>
      <c r="I30"/>
    </row>
    <row r="31" spans="1:9" ht="12.75">
      <c r="A31" s="30" t="s">
        <v>43</v>
      </c>
      <c r="B31" s="9">
        <v>8</v>
      </c>
      <c r="C31" s="32">
        <v>676.0318565431701</v>
      </c>
      <c r="D31" s="9">
        <v>84.50398206789626</v>
      </c>
      <c r="E31" s="9"/>
      <c r="F31" s="9"/>
      <c r="G31"/>
      <c r="H31"/>
      <c r="I31"/>
    </row>
    <row r="32" spans="1:9" ht="13.5" thickBot="1">
      <c r="A32" s="31" t="s">
        <v>41</v>
      </c>
      <c r="B32" s="10">
        <v>9</v>
      </c>
      <c r="C32" s="33">
        <v>4000.5</v>
      </c>
      <c r="D32" s="10"/>
      <c r="E32" s="10"/>
      <c r="F32" s="10"/>
      <c r="G32"/>
      <c r="H32"/>
      <c r="I32"/>
    </row>
    <row r="33" spans="1:9" ht="13.5" thickBot="1">
      <c r="A33"/>
      <c r="B33"/>
      <c r="C33"/>
      <c r="D33"/>
      <c r="E33"/>
      <c r="F33"/>
      <c r="G33"/>
      <c r="H33"/>
      <c r="I33"/>
    </row>
    <row r="34" spans="1:9" ht="12.75">
      <c r="A34" s="11"/>
      <c r="B34" s="11" t="s">
        <v>16</v>
      </c>
      <c r="C34" s="11" t="s">
        <v>7</v>
      </c>
      <c r="D34" s="19" t="s">
        <v>17</v>
      </c>
      <c r="E34" s="11" t="s">
        <v>18</v>
      </c>
      <c r="F34" s="11" t="s">
        <v>19</v>
      </c>
      <c r="G34" s="11" t="s">
        <v>20</v>
      </c>
      <c r="H34" s="11" t="s">
        <v>21</v>
      </c>
      <c r="I34" s="11" t="s">
        <v>22</v>
      </c>
    </row>
    <row r="35" spans="1:9" ht="12.75">
      <c r="A35" s="9" t="s">
        <v>10</v>
      </c>
      <c r="B35" s="17" t="s">
        <v>27</v>
      </c>
      <c r="C35" s="9">
        <v>13.42606638461275</v>
      </c>
      <c r="D35" s="9">
        <v>27.537023491012405</v>
      </c>
      <c r="E35" s="9">
        <v>3.2619131188119757E-09</v>
      </c>
      <c r="F35" s="9">
        <v>338.75334084810794</v>
      </c>
      <c r="G35" s="9">
        <v>400.67447000183864</v>
      </c>
      <c r="H35" s="9">
        <v>338.75334084810794</v>
      </c>
      <c r="I35" s="9">
        <v>400.67447000183864</v>
      </c>
    </row>
    <row r="36" spans="1:9" ht="13.5" thickBot="1">
      <c r="A36" s="10" t="s">
        <v>0</v>
      </c>
      <c r="B36" s="18" t="s">
        <v>28</v>
      </c>
      <c r="C36" s="38">
        <v>2.223509396507116</v>
      </c>
      <c r="D36" s="20">
        <v>-6.2722</v>
      </c>
      <c r="E36" s="25">
        <v>0.00023986712512838256</v>
      </c>
      <c r="F36" s="24">
        <v>-19.0738</v>
      </c>
      <c r="G36" s="24">
        <v>-8.818</v>
      </c>
      <c r="H36" s="10">
        <v>-19.073801065725352</v>
      </c>
      <c r="I36" s="10">
        <v>-8.818957348175683</v>
      </c>
    </row>
    <row r="37" spans="1:9" ht="12.75">
      <c r="A37"/>
      <c r="B37"/>
      <c r="C37"/>
      <c r="D37"/>
      <c r="E37"/>
      <c r="F37"/>
      <c r="G37"/>
      <c r="H37"/>
      <c r="I37"/>
    </row>
    <row r="38" spans="3:9" ht="12.75">
      <c r="C38"/>
      <c r="H38"/>
      <c r="I38"/>
    </row>
    <row r="39" spans="3:9" ht="12.75">
      <c r="C39"/>
      <c r="D39"/>
      <c r="F39"/>
      <c r="G39"/>
      <c r="H39"/>
      <c r="I39"/>
    </row>
    <row r="40" spans="1:7" ht="12.75">
      <c r="A40" s="16" t="s">
        <v>26</v>
      </c>
      <c r="B40" s="26" t="s">
        <v>36</v>
      </c>
      <c r="C40" s="37" t="s">
        <v>50</v>
      </c>
      <c r="D40" s="21" t="s">
        <v>29</v>
      </c>
      <c r="E40" s="22" t="s">
        <v>30</v>
      </c>
      <c r="F40" s="40" t="s">
        <v>35</v>
      </c>
      <c r="G40" s="40"/>
    </row>
    <row r="41" spans="1:5" ht="12.75">
      <c r="A41"/>
      <c r="B41" s="26" t="s">
        <v>37</v>
      </c>
      <c r="C41" s="36">
        <f>+SQRT(D25/B16)</f>
        <v>2.2235093965071173</v>
      </c>
      <c r="E41"/>
    </row>
    <row r="42" spans="2:5" ht="12.75">
      <c r="B42" s="26" t="s">
        <v>38</v>
      </c>
      <c r="E42" s="23" t="s">
        <v>31</v>
      </c>
    </row>
    <row r="43" spans="2:5" ht="12.75">
      <c r="B43" s="26" t="s">
        <v>39</v>
      </c>
      <c r="E43" s="23" t="s">
        <v>32</v>
      </c>
    </row>
    <row r="44" spans="2:5" ht="12.75">
      <c r="B44" s="26" t="s">
        <v>40</v>
      </c>
      <c r="E44" s="23" t="s">
        <v>33</v>
      </c>
    </row>
    <row r="45" ht="12.75">
      <c r="E45" s="23" t="s">
        <v>34</v>
      </c>
    </row>
  </sheetData>
  <sheetProtection/>
  <mergeCells count="1">
    <mergeCell ref="F40:G4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="80" zoomScaleNormal="80" zoomScalePageLayoutView="0" workbookViewId="0" topLeftCell="A1">
      <selection activeCell="C37" sqref="C37"/>
    </sheetView>
  </sheetViews>
  <sheetFormatPr defaultColWidth="11.421875" defaultRowHeight="12.75"/>
  <cols>
    <col min="1" max="1" width="31.00390625" style="1" customWidth="1"/>
    <col min="2" max="2" width="30.140625" style="1" customWidth="1"/>
    <col min="3" max="3" width="24.57421875" style="1" customWidth="1"/>
    <col min="4" max="4" width="24.421875" style="1" bestFit="1" customWidth="1"/>
    <col min="5" max="5" width="22.57421875" style="1" customWidth="1"/>
    <col min="6" max="6" width="15.7109375" style="1" bestFit="1" customWidth="1"/>
    <col min="7" max="7" width="12.7109375" style="1" bestFit="1" customWidth="1"/>
    <col min="8" max="8" width="13.140625" style="1" bestFit="1" customWidth="1"/>
    <col min="9" max="9" width="14.28125" style="1" bestFit="1" customWidth="1"/>
    <col min="10" max="16384" width="11.421875" style="1" customWidth="1"/>
  </cols>
  <sheetData>
    <row r="1" spans="1:4" ht="13.5" thickBot="1">
      <c r="A1" s="8" t="s">
        <v>51</v>
      </c>
      <c r="B1" s="13" t="s">
        <v>52</v>
      </c>
      <c r="D1" s="1" t="s">
        <v>47</v>
      </c>
    </row>
    <row r="2" spans="1:4" ht="12.75">
      <c r="A2" s="6">
        <v>30</v>
      </c>
      <c r="B2" s="7">
        <v>25</v>
      </c>
      <c r="D2" s="1">
        <f>+A2*A2</f>
        <v>900</v>
      </c>
    </row>
    <row r="3" spans="1:4" ht="12.75">
      <c r="A3" s="2">
        <v>35</v>
      </c>
      <c r="B3" s="3">
        <v>27</v>
      </c>
      <c r="D3" s="1">
        <f aca="true" t="shared" si="0" ref="D3:D11">+A3*A3</f>
        <v>1225</v>
      </c>
    </row>
    <row r="4" spans="1:4" ht="12.75">
      <c r="A4" s="2">
        <v>42</v>
      </c>
      <c r="B4" s="3">
        <v>29</v>
      </c>
      <c r="D4" s="1">
        <f t="shared" si="0"/>
        <v>1764</v>
      </c>
    </row>
    <row r="5" spans="1:4" ht="12.75">
      <c r="A5" s="2">
        <v>45</v>
      </c>
      <c r="B5" s="3">
        <v>33</v>
      </c>
      <c r="D5" s="1">
        <f t="shared" si="0"/>
        <v>2025</v>
      </c>
    </row>
    <row r="6" spans="1:4" ht="12.75">
      <c r="A6" s="2">
        <v>48</v>
      </c>
      <c r="B6" s="3">
        <v>35</v>
      </c>
      <c r="D6" s="1">
        <f t="shared" si="0"/>
        <v>2304</v>
      </c>
    </row>
    <row r="7" spans="1:4" ht="12.75">
      <c r="A7" s="2">
        <v>49</v>
      </c>
      <c r="B7" s="3">
        <v>38</v>
      </c>
      <c r="D7" s="1">
        <f t="shared" si="0"/>
        <v>2401</v>
      </c>
    </row>
    <row r="8" spans="1:4" ht="12.75">
      <c r="A8" s="2">
        <v>55</v>
      </c>
      <c r="B8" s="3">
        <v>40</v>
      </c>
      <c r="D8" s="1">
        <f t="shared" si="0"/>
        <v>3025</v>
      </c>
    </row>
    <row r="9" spans="1:4" ht="12.75">
      <c r="A9" s="2">
        <v>58</v>
      </c>
      <c r="B9" s="3">
        <v>46</v>
      </c>
      <c r="D9" s="1">
        <f t="shared" si="0"/>
        <v>3364</v>
      </c>
    </row>
    <row r="10" spans="1:4" ht="12.75">
      <c r="A10" s="2">
        <v>60</v>
      </c>
      <c r="B10" s="3">
        <v>48</v>
      </c>
      <c r="D10" s="1">
        <f t="shared" si="0"/>
        <v>3600</v>
      </c>
    </row>
    <row r="11" spans="1:4" ht="13.5" thickBot="1">
      <c r="A11" s="4">
        <v>65</v>
      </c>
      <c r="B11" s="5">
        <v>54</v>
      </c>
      <c r="D11" s="1">
        <f t="shared" si="0"/>
        <v>4225</v>
      </c>
    </row>
    <row r="13" spans="1:2" ht="12.75">
      <c r="A13" s="34" t="s">
        <v>44</v>
      </c>
      <c r="B13" s="34">
        <f>AVERAGE(A2:A11)</f>
        <v>48.7</v>
      </c>
    </row>
    <row r="14" spans="1:2" ht="12.75">
      <c r="A14" s="34" t="s">
        <v>45</v>
      </c>
      <c r="B14" s="34">
        <f>AVERAGE(B2:B11)</f>
        <v>37.5</v>
      </c>
    </row>
    <row r="15" spans="1:2" ht="12.75">
      <c r="A15" s="35" t="s">
        <v>46</v>
      </c>
      <c r="B15" s="35">
        <f>+SUM(D2:D11)</f>
        <v>24833</v>
      </c>
    </row>
    <row r="16" spans="1:2" ht="12.75">
      <c r="A16" s="35" t="s">
        <v>48</v>
      </c>
      <c r="B16" s="35">
        <f>+B15-B17*B13*B13</f>
        <v>1116.0999999999985</v>
      </c>
    </row>
    <row r="17" spans="1:2" ht="12.75">
      <c r="A17" s="35" t="s">
        <v>49</v>
      </c>
      <c r="B17" s="35">
        <f>+COUNT(A2:A11)</f>
        <v>10</v>
      </c>
    </row>
    <row r="19" spans="1:9" ht="12.75">
      <c r="A19" t="s">
        <v>2</v>
      </c>
      <c r="B19"/>
      <c r="C19"/>
      <c r="D19"/>
      <c r="E19"/>
      <c r="F19"/>
      <c r="G19"/>
      <c r="H19"/>
      <c r="I19"/>
    </row>
    <row r="20" spans="1:9" ht="13.5" thickBot="1">
      <c r="A20"/>
      <c r="B20"/>
      <c r="C20"/>
      <c r="D20"/>
      <c r="E20"/>
      <c r="F20"/>
      <c r="G20"/>
      <c r="H20"/>
      <c r="I20"/>
    </row>
    <row r="21" spans="1:9" ht="12.75">
      <c r="A21" s="12" t="s">
        <v>3</v>
      </c>
      <c r="B21" s="12"/>
      <c r="C21"/>
      <c r="D21"/>
      <c r="E21"/>
      <c r="F21"/>
      <c r="G21"/>
      <c r="H21"/>
      <c r="I21"/>
    </row>
    <row r="22" spans="1:9" ht="12.75">
      <c r="A22" s="9" t="s">
        <v>4</v>
      </c>
      <c r="B22" s="9">
        <v>0.9740265809126667</v>
      </c>
      <c r="C22"/>
      <c r="D22"/>
      <c r="E22"/>
      <c r="F22"/>
      <c r="G22"/>
      <c r="H22"/>
      <c r="I22"/>
    </row>
    <row r="23" spans="1:9" ht="12.75">
      <c r="A23" s="9" t="s">
        <v>5</v>
      </c>
      <c r="B23" s="9">
        <v>0.9487277803244196</v>
      </c>
      <c r="C23"/>
      <c r="D23"/>
      <c r="E23"/>
      <c r="F23"/>
      <c r="G23"/>
      <c r="H23"/>
      <c r="I23"/>
    </row>
    <row r="24" spans="1:9" ht="12.75">
      <c r="A24" s="9" t="s">
        <v>6</v>
      </c>
      <c r="B24" s="9">
        <v>0.9423187528649721</v>
      </c>
      <c r="C24"/>
      <c r="D24"/>
      <c r="E24"/>
      <c r="F24"/>
      <c r="G24"/>
      <c r="H24"/>
      <c r="I24"/>
    </row>
    <row r="25" spans="1:9" ht="12.75">
      <c r="A25" s="9" t="s">
        <v>7</v>
      </c>
      <c r="B25" s="14">
        <v>2.3015345305324884</v>
      </c>
      <c r="C25" s="27" t="s">
        <v>62</v>
      </c>
      <c r="D25" s="27">
        <f>+B25*B25</f>
        <v>5.297061195233401</v>
      </c>
      <c r="E25"/>
      <c r="F25"/>
      <c r="G25"/>
      <c r="H25"/>
      <c r="I25"/>
    </row>
    <row r="26" spans="1:9" ht="13.5" thickBot="1">
      <c r="A26" s="10" t="s">
        <v>8</v>
      </c>
      <c r="B26" s="10">
        <v>10</v>
      </c>
      <c r="C26" s="27" t="s">
        <v>63</v>
      </c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ht="13.5" thickBot="1">
      <c r="A28" t="s">
        <v>9</v>
      </c>
      <c r="B28"/>
      <c r="C28"/>
      <c r="D28"/>
      <c r="E28"/>
      <c r="F28"/>
      <c r="G28"/>
      <c r="H28"/>
      <c r="I28"/>
    </row>
    <row r="29" spans="1:9" ht="12.75">
      <c r="A29" s="11"/>
      <c r="B29" s="11" t="s">
        <v>11</v>
      </c>
      <c r="C29" s="11" t="s">
        <v>12</v>
      </c>
      <c r="D29" s="11" t="s">
        <v>13</v>
      </c>
      <c r="E29" s="11" t="s">
        <v>14</v>
      </c>
      <c r="F29" s="11" t="s">
        <v>15</v>
      </c>
      <c r="G29"/>
      <c r="H29"/>
      <c r="I29"/>
    </row>
    <row r="30" spans="1:9" ht="12.75">
      <c r="A30" s="9" t="s">
        <v>53</v>
      </c>
      <c r="B30" s="9">
        <v>1</v>
      </c>
      <c r="C30" s="9">
        <v>784.1235104381328</v>
      </c>
      <c r="D30" s="9">
        <v>784.1235104381328</v>
      </c>
      <c r="E30" s="9">
        <v>148.0299134817872</v>
      </c>
      <c r="F30" s="9">
        <v>1.929716877766404E-06</v>
      </c>
      <c r="G30"/>
      <c r="H30"/>
      <c r="I30"/>
    </row>
    <row r="31" spans="1:9" ht="12.75">
      <c r="A31" s="9" t="s">
        <v>54</v>
      </c>
      <c r="B31" s="9">
        <v>8</v>
      </c>
      <c r="C31" s="9">
        <v>42.37648956186722</v>
      </c>
      <c r="D31" s="9">
        <v>5.297061195233402</v>
      </c>
      <c r="E31" s="9"/>
      <c r="F31" s="9"/>
      <c r="G31"/>
      <c r="H31"/>
      <c r="I31"/>
    </row>
    <row r="32" spans="1:9" ht="13.5" thickBot="1">
      <c r="A32" s="10" t="s">
        <v>55</v>
      </c>
      <c r="B32" s="10">
        <v>9</v>
      </c>
      <c r="C32" s="10">
        <v>826.5</v>
      </c>
      <c r="D32" s="10"/>
      <c r="E32" s="10"/>
      <c r="F32" s="10"/>
      <c r="G32"/>
      <c r="H32"/>
      <c r="I32"/>
    </row>
    <row r="33" spans="1:9" ht="13.5" thickBot="1">
      <c r="A33"/>
      <c r="B33"/>
      <c r="C33"/>
      <c r="D33"/>
      <c r="E33"/>
      <c r="F33"/>
      <c r="G33"/>
      <c r="H33"/>
      <c r="I33"/>
    </row>
    <row r="34" spans="1:9" ht="12.75">
      <c r="A34" s="11"/>
      <c r="B34" s="11" t="s">
        <v>16</v>
      </c>
      <c r="C34" s="11" t="s">
        <v>7</v>
      </c>
      <c r="D34" s="11" t="s">
        <v>17</v>
      </c>
      <c r="E34" s="11" t="s">
        <v>18</v>
      </c>
      <c r="F34" s="11" t="s">
        <v>19</v>
      </c>
      <c r="G34" s="11" t="s">
        <v>20</v>
      </c>
      <c r="H34" s="11" t="s">
        <v>21</v>
      </c>
      <c r="I34" s="11" t="s">
        <v>22</v>
      </c>
    </row>
    <row r="35" spans="1:9" ht="12.75">
      <c r="A35" s="9" t="s">
        <v>10</v>
      </c>
      <c r="B35" s="9">
        <v>-3.319684616073829</v>
      </c>
      <c r="C35" s="9">
        <v>3.4330532144687687</v>
      </c>
      <c r="D35" s="9">
        <v>-0.9669773256303915</v>
      </c>
      <c r="E35" s="9">
        <v>0.36187469819669293</v>
      </c>
      <c r="F35" s="9">
        <v>-11.23631951847463</v>
      </c>
      <c r="G35" s="9">
        <v>4.5969502863269724</v>
      </c>
      <c r="H35" s="9">
        <v>-11.23631951847463</v>
      </c>
      <c r="I35" s="9">
        <v>4.5969502863269724</v>
      </c>
    </row>
    <row r="36" spans="1:9" ht="13.5" thickBot="1">
      <c r="A36" s="10" t="s">
        <v>51</v>
      </c>
      <c r="B36" s="10">
        <v>0.838186542424514</v>
      </c>
      <c r="C36" s="10">
        <v>0.06889154761049156</v>
      </c>
      <c r="D36" s="10">
        <v>12.166754435008015</v>
      </c>
      <c r="E36" s="10">
        <v>1.929716877766406E-06</v>
      </c>
      <c r="F36" s="10">
        <v>0.6793223488853475</v>
      </c>
      <c r="G36" s="10">
        <v>0.9970507359636804</v>
      </c>
      <c r="H36" s="10">
        <v>0.6793223488853475</v>
      </c>
      <c r="I36" s="10">
        <v>0.9970507359636804</v>
      </c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7" ht="12.75">
      <c r="A40" s="16" t="s">
        <v>56</v>
      </c>
      <c r="B40" s="26" t="s">
        <v>57</v>
      </c>
      <c r="C40" s="37" t="s">
        <v>50</v>
      </c>
      <c r="D40" s="21" t="s">
        <v>29</v>
      </c>
      <c r="E40" s="22" t="s">
        <v>30</v>
      </c>
      <c r="F40" s="40" t="s">
        <v>35</v>
      </c>
      <c r="G40" s="40"/>
    </row>
    <row r="41" spans="1:5" ht="12.75">
      <c r="A41"/>
      <c r="B41" s="26" t="s">
        <v>58</v>
      </c>
      <c r="C41" s="39">
        <f>+SQRT(D25/B16)</f>
        <v>0.0688915476104916</v>
      </c>
      <c r="E41"/>
    </row>
    <row r="42" spans="2:5" ht="12.75">
      <c r="B42" s="26" t="s">
        <v>59</v>
      </c>
      <c r="E42" s="23" t="s">
        <v>31</v>
      </c>
    </row>
    <row r="43" spans="2:5" ht="12.75">
      <c r="B43" s="26" t="s">
        <v>60</v>
      </c>
      <c r="E43" s="23" t="s">
        <v>32</v>
      </c>
    </row>
    <row r="44" spans="2:5" ht="12.75">
      <c r="B44" s="26" t="s">
        <v>61</v>
      </c>
      <c r="E44" s="23" t="s">
        <v>33</v>
      </c>
    </row>
    <row r="45" ht="12.75">
      <c r="E45" s="23" t="s">
        <v>34</v>
      </c>
    </row>
  </sheetData>
  <sheetProtection/>
  <mergeCells count="1">
    <mergeCell ref="F40:G40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UADE</dc:creator>
  <cp:keywords/>
  <dc:description/>
  <cp:lastModifiedBy>César</cp:lastModifiedBy>
  <dcterms:created xsi:type="dcterms:W3CDTF">2011-11-02T23:26:27Z</dcterms:created>
  <dcterms:modified xsi:type="dcterms:W3CDTF">2012-05-15T16:25:38Z</dcterms:modified>
  <cp:category/>
  <cp:version/>
  <cp:contentType/>
  <cp:contentStatus/>
</cp:coreProperties>
</file>