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Intervalos de confianza" sheetId="1" r:id="rId1"/>
  </sheets>
  <calcPr calcId="125725"/>
</workbook>
</file>

<file path=xl/calcChain.xml><?xml version="1.0" encoding="utf-8"?>
<calcChain xmlns="http://schemas.openxmlformats.org/spreadsheetml/2006/main">
  <c r="G11" i="1"/>
  <c r="N12"/>
  <c r="L13"/>
  <c r="N11" s="1"/>
  <c r="N13"/>
  <c r="D16"/>
  <c r="E16"/>
  <c r="K16"/>
  <c r="L16"/>
  <c r="G24"/>
  <c r="M27"/>
  <c r="N27"/>
  <c r="K28"/>
  <c r="L28"/>
  <c r="D29"/>
  <c r="E29"/>
  <c r="K29"/>
  <c r="L29"/>
</calcChain>
</file>

<file path=xl/comments1.xml><?xml version="1.0" encoding="utf-8"?>
<comments xmlns="http://schemas.openxmlformats.org/spreadsheetml/2006/main">
  <authors>
    <author>César Augusto Fernández Magán</author>
  </authors>
  <commentList>
    <comment ref="N12" authorId="0">
      <text>
        <r>
          <rPr>
            <b/>
            <sz val="8"/>
            <color indexed="81"/>
            <rFont val="Tahoma"/>
            <family val="2"/>
          </rPr>
          <t xml:space="preserve">Tiene que ser mayor a 5
</t>
        </r>
      </text>
    </comment>
    <comment ref="N13" authorId="0">
      <text>
        <r>
          <rPr>
            <b/>
            <sz val="8"/>
            <color indexed="81"/>
            <rFont val="Tahoma"/>
            <family val="2"/>
          </rPr>
          <t>Tiene que ser mayor a 5</t>
        </r>
      </text>
    </comment>
  </commentList>
</comments>
</file>

<file path=xl/sharedStrings.xml><?xml version="1.0" encoding="utf-8"?>
<sst xmlns="http://schemas.openxmlformats.org/spreadsheetml/2006/main" count="44" uniqueCount="23">
  <si>
    <t>)</t>
  </si>
  <si>
    <t>(</t>
  </si>
  <si>
    <t>Desvío</t>
  </si>
  <si>
    <t>Varianza</t>
  </si>
  <si>
    <t>Nivel de riesgo (alfa)</t>
  </si>
  <si>
    <t>Valores de la tabla chi cuad</t>
  </si>
  <si>
    <t>Media muestral</t>
  </si>
  <si>
    <t>Tamaño de muestra</t>
  </si>
  <si>
    <t>Desvío muestral</t>
  </si>
  <si>
    <t>EM</t>
  </si>
  <si>
    <t>Para la varianza poblacional</t>
  </si>
  <si>
    <t>Para la media poblacional, con desvío poblacional desconocido</t>
  </si>
  <si>
    <t>Intervalo de confianza</t>
  </si>
  <si>
    <t>n*q</t>
  </si>
  <si>
    <t>Proporción muestral</t>
  </si>
  <si>
    <t>n*p</t>
  </si>
  <si>
    <t>Éxitos en la muestra</t>
  </si>
  <si>
    <t>Desvío poblacional</t>
  </si>
  <si>
    <t>Para la proporción poblacional</t>
  </si>
  <si>
    <t>Para la media poblacional, con desvío poblacional conocido</t>
  </si>
  <si>
    <t>PLANTILLA PARA CALCULAR INTERVALOS DE CONFIANZA VARIOS</t>
  </si>
  <si>
    <t>Rellene las celdas de color celeste con los datos y obtendrá en las celdas</t>
  </si>
  <si>
    <t>rojas los intervalos de confianza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</si>
</sst>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2" fontId="2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/>
    <xf numFmtId="0" fontId="1" fillId="3" borderId="5" xfId="0" applyFont="1" applyFill="1" applyBorder="1" applyAlignment="1">
      <alignment horizontal="right"/>
    </xf>
    <xf numFmtId="0" fontId="0" fillId="0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5" borderId="6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4" xfId="0" applyFill="1" applyBorder="1" applyProtection="1"/>
    <xf numFmtId="0" fontId="0" fillId="5" borderId="2" xfId="0" applyFill="1" applyBorder="1" applyProtection="1">
      <protection locked="0"/>
    </xf>
    <xf numFmtId="0" fontId="0" fillId="6" borderId="7" xfId="0" applyFill="1" applyBorder="1"/>
    <xf numFmtId="0" fontId="0" fillId="6" borderId="8" xfId="0" applyFill="1" applyBorder="1"/>
    <xf numFmtId="0" fontId="0" fillId="6" borderId="6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Q33"/>
  <sheetViews>
    <sheetView showGridLines="0" tabSelected="1" zoomScale="82" zoomScaleNormal="82" workbookViewId="0">
      <selection activeCell="E11" sqref="E11"/>
    </sheetView>
  </sheetViews>
  <sheetFormatPr baseColWidth="10" defaultRowHeight="15"/>
  <cols>
    <col min="1" max="1" width="4" customWidth="1"/>
    <col min="14" max="14" width="14.28515625" customWidth="1"/>
  </cols>
  <sheetData>
    <row r="2" spans="2:14" ht="15.75" thickBot="1"/>
    <row r="3" spans="2:14">
      <c r="B3" s="23" t="s">
        <v>20</v>
      </c>
      <c r="C3" s="22"/>
      <c r="D3" s="22"/>
      <c r="E3" s="22"/>
      <c r="F3" s="22"/>
      <c r="G3" s="21"/>
      <c r="I3" s="29" t="s">
        <v>21</v>
      </c>
      <c r="J3" s="30"/>
      <c r="K3" s="30"/>
      <c r="L3" s="30"/>
      <c r="M3" s="30"/>
      <c r="N3" s="31"/>
    </row>
    <row r="4" spans="2:14" ht="15.75" thickBot="1">
      <c r="B4" s="20"/>
      <c r="C4" s="19"/>
      <c r="D4" s="19"/>
      <c r="E4" s="19"/>
      <c r="F4" s="19"/>
      <c r="G4" s="18"/>
      <c r="I4" s="32" t="s">
        <v>22</v>
      </c>
      <c r="J4" s="33"/>
      <c r="K4" s="33"/>
      <c r="L4" s="33"/>
      <c r="M4" s="33"/>
      <c r="N4" s="34"/>
    </row>
    <row r="5" spans="2:14" ht="15.75" thickBot="1"/>
    <row r="6" spans="2:14">
      <c r="B6" s="16"/>
      <c r="C6" s="17"/>
      <c r="D6" s="17"/>
      <c r="E6" s="17"/>
      <c r="F6" s="17"/>
      <c r="G6" s="15"/>
      <c r="I6" s="16"/>
      <c r="J6" s="17"/>
      <c r="K6" s="17"/>
      <c r="L6" s="17"/>
      <c r="M6" s="17"/>
      <c r="N6" s="15"/>
    </row>
    <row r="7" spans="2:14">
      <c r="B7" s="12"/>
      <c r="C7" s="9" t="s">
        <v>12</v>
      </c>
      <c r="D7" s="9"/>
      <c r="E7" s="9"/>
      <c r="F7" s="9"/>
      <c r="G7" s="8"/>
      <c r="I7" s="12"/>
      <c r="J7" s="9" t="s">
        <v>12</v>
      </c>
      <c r="K7" s="9"/>
      <c r="L7" s="9"/>
      <c r="M7" s="9"/>
      <c r="N7" s="8"/>
    </row>
    <row r="8" spans="2:14">
      <c r="B8" s="12"/>
      <c r="C8" s="9"/>
      <c r="D8" s="9"/>
      <c r="E8" s="9"/>
      <c r="F8" s="9"/>
      <c r="G8" s="8"/>
      <c r="I8" s="12"/>
      <c r="J8" s="9"/>
      <c r="K8" s="9"/>
      <c r="L8" s="9"/>
      <c r="M8" s="9"/>
      <c r="N8" s="8"/>
    </row>
    <row r="9" spans="2:14">
      <c r="B9" s="12"/>
      <c r="C9" s="9" t="s">
        <v>19</v>
      </c>
      <c r="D9" s="9"/>
      <c r="E9" s="9"/>
      <c r="F9" s="9"/>
      <c r="G9" s="8"/>
      <c r="I9" s="12"/>
      <c r="J9" s="9" t="s">
        <v>18</v>
      </c>
      <c r="K9" s="9"/>
      <c r="L9" s="9"/>
      <c r="M9" s="9"/>
      <c r="N9" s="8"/>
    </row>
    <row r="10" spans="2:14" ht="15.75" thickBot="1">
      <c r="B10" s="12"/>
      <c r="C10" s="9"/>
      <c r="D10" s="9"/>
      <c r="E10" s="9"/>
      <c r="F10" s="9"/>
      <c r="G10" s="8"/>
      <c r="I10" s="12"/>
      <c r="J10" s="9"/>
      <c r="K10" s="9"/>
      <c r="L10" s="9"/>
      <c r="M10" s="9"/>
      <c r="N10" s="8"/>
    </row>
    <row r="11" spans="2:14">
      <c r="B11" s="12"/>
      <c r="C11" s="16" t="s">
        <v>17</v>
      </c>
      <c r="D11" s="17"/>
      <c r="E11" s="24">
        <v>10</v>
      </c>
      <c r="F11" s="11" t="s">
        <v>9</v>
      </c>
      <c r="G11" s="8">
        <f>(NORMSINV(1-E14/2))*E11/SQRT(E12)</f>
        <v>2.4499549806750673</v>
      </c>
      <c r="I11" s="12"/>
      <c r="J11" s="16" t="s">
        <v>16</v>
      </c>
      <c r="K11" s="17"/>
      <c r="L11" s="24">
        <v>91.5</v>
      </c>
      <c r="M11" s="11" t="s">
        <v>9</v>
      </c>
      <c r="N11" s="8">
        <f>(NORMSINV(1-L14/2))*SQRT(L13*(1-L13)/L12)</f>
        <v>4.5871956808301813E-2</v>
      </c>
    </row>
    <row r="12" spans="2:14">
      <c r="B12" s="12"/>
      <c r="C12" s="12" t="s">
        <v>7</v>
      </c>
      <c r="D12" s="9"/>
      <c r="E12" s="25">
        <v>64</v>
      </c>
      <c r="F12" s="9"/>
      <c r="G12" s="8"/>
      <c r="I12" s="12"/>
      <c r="J12" s="12" t="s">
        <v>7</v>
      </c>
      <c r="K12" s="9"/>
      <c r="L12" s="25">
        <v>100</v>
      </c>
      <c r="M12" s="11" t="s">
        <v>15</v>
      </c>
      <c r="N12" s="8">
        <f>L12*L13</f>
        <v>91.5</v>
      </c>
    </row>
    <row r="13" spans="2:14">
      <c r="B13" s="12"/>
      <c r="C13" s="12" t="s">
        <v>6</v>
      </c>
      <c r="D13" s="9"/>
      <c r="E13" s="25">
        <v>40</v>
      </c>
      <c r="F13" s="9"/>
      <c r="G13" s="8"/>
      <c r="I13" s="12"/>
      <c r="J13" s="12" t="s">
        <v>14</v>
      </c>
      <c r="K13" s="9"/>
      <c r="L13" s="27">
        <f>L11/L12</f>
        <v>0.91500000000000004</v>
      </c>
      <c r="M13" s="11" t="s">
        <v>13</v>
      </c>
      <c r="N13" s="8">
        <f>L12*(1-L13)</f>
        <v>8.4999999999999964</v>
      </c>
    </row>
    <row r="14" spans="2:14" ht="15.75" thickBot="1">
      <c r="B14" s="12"/>
      <c r="C14" s="14" t="s">
        <v>4</v>
      </c>
      <c r="D14" s="3"/>
      <c r="E14" s="26">
        <v>0.05</v>
      </c>
      <c r="F14" s="9"/>
      <c r="G14" s="8"/>
      <c r="I14" s="12"/>
      <c r="J14" s="14" t="s">
        <v>4</v>
      </c>
      <c r="K14" s="3"/>
      <c r="L14" s="26">
        <v>0.1</v>
      </c>
      <c r="M14" s="9"/>
      <c r="N14" s="8"/>
    </row>
    <row r="15" spans="2:14">
      <c r="B15" s="12"/>
      <c r="C15" s="9"/>
      <c r="D15" s="9"/>
      <c r="E15" s="9"/>
      <c r="F15" s="9"/>
      <c r="G15" s="8"/>
      <c r="I15" s="12"/>
      <c r="J15" s="9"/>
      <c r="K15" s="9"/>
      <c r="L15" s="9"/>
      <c r="M15" s="9"/>
      <c r="N15" s="8"/>
    </row>
    <row r="16" spans="2:14">
      <c r="B16" s="12"/>
      <c r="C16" s="11" t="s">
        <v>1</v>
      </c>
      <c r="D16" s="10">
        <f>E13-(NORMSINV(1-E14/2))*E11/SQRT(E12)</f>
        <v>37.550045019324934</v>
      </c>
      <c r="E16" s="10">
        <f>E13+(NORMSINV(1-E14/2))*E11/SQRT(E12)</f>
        <v>42.449954980675066</v>
      </c>
      <c r="F16" s="9" t="s">
        <v>0</v>
      </c>
      <c r="G16" s="8"/>
      <c r="I16" s="12"/>
      <c r="J16" s="11" t="s">
        <v>1</v>
      </c>
      <c r="K16" s="10">
        <f>L13-(NORMSINV(1-L14/2))*SQRT(L13*(1-L13)/L12)</f>
        <v>0.86912804319169823</v>
      </c>
      <c r="L16" s="10">
        <f>L13+(NORMSINV(1-L14/2))*SQRT(L13*(1-L13)/L12)</f>
        <v>0.96087195680830184</v>
      </c>
      <c r="M16" s="9" t="s">
        <v>0</v>
      </c>
      <c r="N16" s="8"/>
    </row>
    <row r="17" spans="2:14" ht="15.75" thickBot="1">
      <c r="B17" s="4"/>
      <c r="C17" s="3"/>
      <c r="D17" s="3"/>
      <c r="E17" s="3"/>
      <c r="F17" s="3"/>
      <c r="G17" s="2"/>
      <c r="I17" s="4"/>
      <c r="J17" s="3"/>
      <c r="K17" s="3"/>
      <c r="L17" s="3"/>
      <c r="M17" s="3"/>
      <c r="N17" s="2"/>
    </row>
    <row r="18" spans="2:14" ht="15.75" thickBot="1"/>
    <row r="19" spans="2:14">
      <c r="B19" s="16"/>
      <c r="C19" s="17"/>
      <c r="D19" s="17"/>
      <c r="E19" s="17"/>
      <c r="F19" s="17"/>
      <c r="G19" s="15"/>
      <c r="I19" s="16"/>
      <c r="J19" s="17"/>
      <c r="K19" s="17"/>
      <c r="L19" s="17"/>
      <c r="M19" s="17"/>
      <c r="N19" s="15"/>
    </row>
    <row r="20" spans="2:14">
      <c r="B20" s="12"/>
      <c r="C20" s="9" t="s">
        <v>12</v>
      </c>
      <c r="D20" s="9"/>
      <c r="E20" s="9"/>
      <c r="F20" s="9"/>
      <c r="G20" s="8"/>
      <c r="I20" s="12"/>
      <c r="J20" s="9" t="s">
        <v>12</v>
      </c>
      <c r="K20" s="9"/>
      <c r="L20" s="9"/>
      <c r="M20" s="9"/>
      <c r="N20" s="8"/>
    </row>
    <row r="21" spans="2:14">
      <c r="B21" s="12"/>
      <c r="C21" s="9"/>
      <c r="D21" s="9"/>
      <c r="E21" s="9"/>
      <c r="F21" s="9"/>
      <c r="G21" s="8"/>
      <c r="I21" s="12"/>
      <c r="J21" s="9"/>
      <c r="K21" s="9"/>
      <c r="L21" s="9"/>
      <c r="M21" s="9"/>
      <c r="N21" s="8"/>
    </row>
    <row r="22" spans="2:14">
      <c r="B22" s="12"/>
      <c r="C22" s="9" t="s">
        <v>11</v>
      </c>
      <c r="D22" s="9"/>
      <c r="E22" s="9"/>
      <c r="F22" s="9"/>
      <c r="G22" s="8"/>
      <c r="I22" s="12"/>
      <c r="J22" s="9" t="s">
        <v>10</v>
      </c>
      <c r="K22" s="9"/>
      <c r="L22" s="9"/>
      <c r="M22" s="9"/>
      <c r="N22" s="8"/>
    </row>
    <row r="23" spans="2:14" ht="15.75" thickBot="1">
      <c r="B23" s="12"/>
      <c r="C23" s="9"/>
      <c r="D23" s="9"/>
      <c r="E23" s="9"/>
      <c r="F23" s="9"/>
      <c r="G23" s="8"/>
      <c r="I23" s="12"/>
      <c r="J23" s="9"/>
      <c r="K23" s="9"/>
      <c r="L23" s="9"/>
      <c r="M23" s="9"/>
      <c r="N23" s="8"/>
    </row>
    <row r="24" spans="2:14">
      <c r="B24" s="12"/>
      <c r="C24" s="16" t="s">
        <v>8</v>
      </c>
      <c r="D24" s="17"/>
      <c r="E24" s="24">
        <v>0.7</v>
      </c>
      <c r="F24" s="11" t="s">
        <v>9</v>
      </c>
      <c r="G24" s="8">
        <f>(TINV(E27,E25-1))*E24/SQRT(E25)</f>
        <v>0.32761008378121703</v>
      </c>
      <c r="I24" s="12"/>
      <c r="J24" s="16" t="s">
        <v>8</v>
      </c>
      <c r="K24" s="17"/>
      <c r="L24" s="24">
        <v>0.44919999999999999</v>
      </c>
      <c r="M24" s="9"/>
      <c r="N24" s="8"/>
    </row>
    <row r="25" spans="2:14" ht="15.75" thickBot="1">
      <c r="B25" s="12"/>
      <c r="C25" s="12" t="s">
        <v>7</v>
      </c>
      <c r="D25" s="9"/>
      <c r="E25" s="25">
        <v>20</v>
      </c>
      <c r="F25" s="9"/>
      <c r="G25" s="8"/>
      <c r="I25" s="12"/>
      <c r="J25" s="12" t="s">
        <v>7</v>
      </c>
      <c r="K25" s="9"/>
      <c r="L25" s="25">
        <v>12</v>
      </c>
      <c r="M25" s="9"/>
    </row>
    <row r="26" spans="2:14" ht="15.75" thickBot="1">
      <c r="B26" s="12"/>
      <c r="C26" s="12" t="s">
        <v>6</v>
      </c>
      <c r="D26" s="9"/>
      <c r="E26" s="25">
        <v>2.1</v>
      </c>
      <c r="F26" s="9"/>
      <c r="G26" s="8"/>
      <c r="I26" s="12"/>
      <c r="J26" s="14" t="s">
        <v>4</v>
      </c>
      <c r="K26" s="3"/>
      <c r="L26" s="28">
        <v>0.1</v>
      </c>
      <c r="M26" s="16" t="s">
        <v>5</v>
      </c>
      <c r="N26" s="15"/>
    </row>
    <row r="27" spans="2:14" ht="15.75" thickBot="1">
      <c r="B27" s="12"/>
      <c r="C27" s="14" t="s">
        <v>4</v>
      </c>
      <c r="D27" s="3"/>
      <c r="E27" s="26">
        <v>0.05</v>
      </c>
      <c r="F27" s="9"/>
      <c r="G27" s="8"/>
      <c r="I27" s="12"/>
      <c r="J27" s="9"/>
      <c r="K27" s="9"/>
      <c r="L27" s="9"/>
      <c r="M27" s="4">
        <f>CHIINV(1-L26/2,L25-1)</f>
        <v>4.5748131079257845</v>
      </c>
      <c r="N27" s="2">
        <f>CHIINV(L26/2,L25-1)</f>
        <v>19.675137572697327</v>
      </c>
    </row>
    <row r="28" spans="2:14">
      <c r="B28" s="12"/>
      <c r="C28" s="9"/>
      <c r="D28" s="9"/>
      <c r="E28" s="9"/>
      <c r="F28" s="9"/>
      <c r="G28" s="8"/>
      <c r="I28" s="13" t="s">
        <v>3</v>
      </c>
      <c r="J28" s="11" t="s">
        <v>1</v>
      </c>
      <c r="K28" s="10">
        <f>((L25-1)*L24^2)/CHIINV(L26/2,L25-1)</f>
        <v>0.11281176722647483</v>
      </c>
      <c r="L28" s="10">
        <f>((L25-1)*L24^2)/CHIINV(1-L26/2,L25-1)</f>
        <v>0.48517545692841613</v>
      </c>
      <c r="M28" s="9" t="s">
        <v>0</v>
      </c>
      <c r="N28" s="8"/>
    </row>
    <row r="29" spans="2:14" ht="15.75" thickBot="1">
      <c r="B29" s="12"/>
      <c r="C29" s="11" t="s">
        <v>1</v>
      </c>
      <c r="D29" s="10">
        <f>E26-((TINV(E27,E25-1))*E24/SQRT(E25))</f>
        <v>1.7723899162187831</v>
      </c>
      <c r="E29" s="10">
        <f>E26+(TINV(E27,E25-1)*E24/SQRT(E25))</f>
        <v>2.4276100837812171</v>
      </c>
      <c r="F29" s="9" t="s">
        <v>0</v>
      </c>
      <c r="G29" s="8"/>
      <c r="I29" s="7" t="s">
        <v>2</v>
      </c>
      <c r="J29" s="6" t="s">
        <v>1</v>
      </c>
      <c r="K29" s="5">
        <f>SQRT(K28)</f>
        <v>0.33587463022156772</v>
      </c>
      <c r="L29" s="5">
        <f>SQRT(L28)</f>
        <v>0.69654537320149945</v>
      </c>
      <c r="M29" s="3" t="s">
        <v>0</v>
      </c>
      <c r="N29" s="2"/>
    </row>
    <row r="30" spans="2:14" ht="15.75" thickBot="1">
      <c r="B30" s="4"/>
      <c r="C30" s="3"/>
      <c r="D30" s="3"/>
      <c r="E30" s="3"/>
      <c r="F30" s="3"/>
      <c r="G30" s="2"/>
    </row>
    <row r="33" spans="17:17">
      <c r="Q33" s="1"/>
    </row>
  </sheetData>
  <sheetProtection password="DF6B" sheet="1" objects="1" scenarios="1" selectLockedCells="1"/>
  <mergeCells count="1">
    <mergeCell ref="B3:G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Intervalos de confianza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</dc:creator>
  <cp:lastModifiedBy>César Augusto</cp:lastModifiedBy>
  <dcterms:created xsi:type="dcterms:W3CDTF">2011-02-10T16:46:40Z</dcterms:created>
  <dcterms:modified xsi:type="dcterms:W3CDTF">2011-02-10T16:51:07Z</dcterms:modified>
</cp:coreProperties>
</file>